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2024年度决算公开\市科协自评表事务所修改版本0825\0825自评表修改\三、北京市科学技术协会项目支出绩效自评表\"/>
    </mc:Choice>
  </mc:AlternateContent>
  <bookViews>
    <workbookView xWindow="0" yWindow="0" windowWidth="22395" windowHeight="10080"/>
  </bookViews>
  <sheets>
    <sheet name="94.43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I16" i="2"/>
  <c r="I14" i="2"/>
  <c r="K6" i="2"/>
  <c r="I6" i="2"/>
</calcChain>
</file>

<file path=xl/sharedStrings.xml><?xml version="1.0" encoding="utf-8"?>
<sst xmlns="http://schemas.openxmlformats.org/spreadsheetml/2006/main" count="99" uniqueCount="83">
  <si>
    <t>项目支出绩效自评表</t>
  </si>
  <si>
    <t>（2024年度）</t>
  </si>
  <si>
    <t>项目名称</t>
  </si>
  <si>
    <t>科技馆之城服务平台建设</t>
  </si>
  <si>
    <t>主管部门</t>
  </si>
  <si>
    <t>北京市科学技术协会</t>
  </si>
  <si>
    <t>实施单位</t>
  </si>
  <si>
    <t>北京市科学技术协会（本级）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</si>
  <si>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</si>
  <si>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</si>
  <si>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</si>
  <si>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</si>
  <si>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</si>
  <si>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</si>
  <si>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</si>
  <si>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</si>
  <si>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</si>
  <si>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</si>
  <si>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</si>
  <si>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</si>
  <si>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</si>
  <si>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</si>
  <si>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</si>
  <si>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</si>
  <si>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举办科文旅融合活动周，整合“科技馆之城”各成员单位资源，联合各区、各委办局有关单位，面向公园、书店、学校、社区（村）等基层，共同开展专题活动，并做好微信、微博、抖音、小红书等新媒体内容输出推广，组织成员单位开展交流等工作。二是实施青年科技人员科普支持计划，重点支持学会、科研院所、高校、企业、科技馆、博物馆等单位45岁以下青年科技工作者及团队，推动产出科技科普资源化示范引领性成果。三是开展数字化馆城建设，联动更多科技馆之城成员单位推出不同维度的主题科学路线，不断丰富馆城专题网页信息内容，制作不同维度、分类的手绘地图。</t>
  </si>
  <si>
    <t>整合“科技馆之城”成员单位资源，联合各区及各委办局深入基层开展专题活动，完成新媒体矩阵的全面推广和成员单位交流工作；顺利实施青年科技人员科普支持计划，推动产出多项示范性科普成果；同时扎实推进数字化馆城建设，开发多维度主题科学路线，持续充实专题网页内容，完成分类手绘地图制作，取得显著成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</si>
  <si>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</si>
  <si>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</si>
  <si>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</si>
  <si>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</si>
  <si>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</si>
  <si>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</si>
  <si>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</si>
  <si>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</si>
  <si>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</si>
  <si>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科文旅融合活动周开展活动</t>
  </si>
  <si>
    <t>≥10场</t>
  </si>
  <si>
    <t>23场</t>
  </si>
  <si>
    <t>年初指标值设定偏低；后续将加强指标研判工作</t>
  </si>
  <si>
    <t>青年科技人才科普支持计划支持人（团队）数量</t>
  </si>
  <si>
    <t>≥80人</t>
  </si>
  <si>
    <t>79人</t>
  </si>
  <si>
    <t>1人因工作调整自愿放弃；今后将留足递补项目</t>
  </si>
  <si>
    <t>动员科技工作者参与科普服务人数</t>
  </si>
  <si>
    <t>≥500人</t>
  </si>
  <si>
    <t>556人</t>
  </si>
  <si>
    <t>研发和投入科普资源</t>
  </si>
  <si>
    <t>≥80项</t>
  </si>
  <si>
    <t>400项</t>
  </si>
  <si>
    <t>设置目标时对资助类项目产生资源估计不足；后续将加强指标研判工作</t>
  </si>
  <si>
    <t>数字地图更新</t>
  </si>
  <si>
    <t>=4期</t>
  </si>
  <si>
    <t>4期（主题）</t>
  </si>
  <si>
    <t>手绘地图设计</t>
  </si>
  <si>
    <t>=1期</t>
  </si>
  <si>
    <t>1期</t>
  </si>
  <si>
    <t>抓取、采集和编辑发布数字化信息</t>
  </si>
  <si>
    <t>≥1200条</t>
  </si>
  <si>
    <t>1203条</t>
  </si>
  <si>
    <t>质量指标</t>
  </si>
  <si>
    <t>续上页</t>
  </si>
  <si>
    <t>时效指标</t>
  </si>
  <si>
    <t>项目策划实施总结</t>
  </si>
  <si>
    <t>≤12月</t>
  </si>
  <si>
    <t>次年2月完成</t>
  </si>
  <si>
    <t>为了更好地实现科文旅融合的效果，春节期间与石景山区文旅局共同开展展览活动，寒假期间在密云科技馆开展活动；今后将加强过程管理，在规定时间内完成工作</t>
  </si>
  <si>
    <t>成本指标</t>
  </si>
  <si>
    <t>经济成本指标</t>
  </si>
  <si>
    <t>青年科技人才科普支持金额成本控制有效性</t>
  </si>
  <si>
    <t>≥90%</t>
  </si>
  <si>
    <t>科文旅融合活动周经费成本控制有效性</t>
  </si>
  <si>
    <t>效益指标</t>
  </si>
  <si>
    <t>社会效益指标</t>
  </si>
  <si>
    <t>受益机构</t>
  </si>
  <si>
    <t>≥50个</t>
  </si>
  <si>
    <t>79个</t>
  </si>
  <si>
    <t>受益人数</t>
  </si>
  <si>
    <t>≥80000人次</t>
  </si>
  <si>
    <t>500万人次</t>
  </si>
  <si>
    <t>满意度指标</t>
  </si>
  <si>
    <t>服务对象满意度指标</t>
  </si>
  <si>
    <t>参与活动公众满意度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</si>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</sst>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textRotation="255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8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0" fontId="3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1/sharedlinks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7"/>
  <sheetViews>
    <sheetView tabSelected="1" view="pageBreakPreview" zoomScale="120" zoomScaleNormal="100" zoomScaleSheetLayoutView="120" workbookViewId="0">
      <selection activeCell="C24" sqref="C24:C25"/>
    </sheetView>
  </sheetViews>
  <sheetFormatPr defaultColWidth="9" defaultRowHeight="14.25" x14ac:dyDescent="0.2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</cols>
  <sheetData>
    <row r="1" spans="1:12" ht="25.5" x14ac:dyDescent="0.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8"/>
    </row>
    <row r="2" spans="1:12" x14ac:dyDescent="0.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9"/>
    </row>
    <row r="3" spans="1:12" x14ac:dyDescent="0.2">
      <c r="A3" s="19" t="s">
        <v>2</v>
      </c>
      <c r="B3" s="19"/>
      <c r="C3" s="19" t="s">
        <v>3</v>
      </c>
      <c r="D3" s="19"/>
      <c r="E3" s="19"/>
      <c r="F3" s="19"/>
      <c r="G3" s="19"/>
      <c r="H3" s="19"/>
      <c r="I3" s="19"/>
      <c r="J3" s="19"/>
      <c r="K3" s="19"/>
      <c r="L3" s="10"/>
    </row>
    <row r="4" spans="1:12" x14ac:dyDescent="0.2">
      <c r="A4" s="20" t="s">
        <v>4</v>
      </c>
      <c r="B4" s="20"/>
      <c r="C4" s="20" t="s">
        <v>5</v>
      </c>
      <c r="D4" s="20"/>
      <c r="E4" s="20"/>
      <c r="F4" s="20"/>
      <c r="G4" s="3" t="s">
        <v>6</v>
      </c>
      <c r="H4" s="20" t="s">
        <v>7</v>
      </c>
      <c r="I4" s="20"/>
      <c r="J4" s="20"/>
      <c r="K4" s="20"/>
      <c r="L4" s="10"/>
    </row>
    <row r="5" spans="1:12" ht="58.15" customHeight="1" x14ac:dyDescent="0.2">
      <c r="A5" s="19" t="s">
        <v>8</v>
      </c>
      <c r="B5" s="19"/>
      <c r="C5" s="21"/>
      <c r="D5" s="21"/>
      <c r="E5" s="2" t="s">
        <v>9</v>
      </c>
      <c r="F5" s="2" t="s">
        <v>10</v>
      </c>
      <c r="G5" s="2" t="s">
        <v>11</v>
      </c>
      <c r="H5" s="2" t="s">
        <v>12</v>
      </c>
      <c r="I5" s="19" t="s">
        <v>13</v>
      </c>
      <c r="J5" s="19"/>
      <c r="K5" s="2" t="s">
        <v>14</v>
      </c>
      <c r="L5" s="10"/>
    </row>
    <row r="6" spans="1:12" x14ac:dyDescent="0.2">
      <c r="A6" s="19"/>
      <c r="B6" s="19"/>
      <c r="C6" s="22" t="s">
        <v>15</v>
      </c>
      <c r="D6" s="22"/>
      <c r="E6" s="4">
        <v>636.24749999999995</v>
      </c>
      <c r="F6" s="4">
        <v>636.24749999999995</v>
      </c>
      <c r="G6" s="4">
        <v>628.64</v>
      </c>
      <c r="H6" s="2">
        <v>10</v>
      </c>
      <c r="I6" s="23">
        <f>G6/F6</f>
        <v>0.98804317502229899</v>
      </c>
      <c r="J6" s="23"/>
      <c r="K6" s="4">
        <f>I6*H6</f>
        <v>9.8804317502229893</v>
      </c>
      <c r="L6" s="11"/>
    </row>
    <row r="7" spans="1:12" x14ac:dyDescent="0.2">
      <c r="A7" s="19"/>
      <c r="B7" s="19"/>
      <c r="C7" s="19" t="s">
        <v>16</v>
      </c>
      <c r="D7" s="19"/>
      <c r="E7" s="4">
        <v>636.24749999999995</v>
      </c>
      <c r="F7" s="4">
        <v>636.24749999999995</v>
      </c>
      <c r="G7" s="4">
        <v>628.64</v>
      </c>
      <c r="H7" s="3" t="s">
        <v>17</v>
      </c>
      <c r="I7" s="23" t="s">
        <v>18</v>
      </c>
      <c r="J7" s="23"/>
      <c r="K7" s="3" t="s">
        <v>17</v>
      </c>
      <c r="L7" s="10"/>
    </row>
    <row r="8" spans="1:12" x14ac:dyDescent="0.2">
      <c r="A8" s="19"/>
      <c r="B8" s="19"/>
      <c r="C8" s="19" t="s">
        <v>19</v>
      </c>
      <c r="D8" s="19"/>
      <c r="E8" s="4">
        <v>0</v>
      </c>
      <c r="F8" s="4">
        <v>0</v>
      </c>
      <c r="G8" s="4">
        <v>0</v>
      </c>
      <c r="H8" s="3" t="s">
        <v>17</v>
      </c>
      <c r="I8" s="23" t="s">
        <v>18</v>
      </c>
      <c r="J8" s="23"/>
      <c r="K8" s="3" t="s">
        <v>17</v>
      </c>
      <c r="L8" s="10"/>
    </row>
    <row r="9" spans="1:12" x14ac:dyDescent="0.2">
      <c r="A9" s="19"/>
      <c r="B9" s="19"/>
      <c r="C9" s="19" t="s">
        <v>20</v>
      </c>
      <c r="D9" s="19"/>
      <c r="E9" s="4">
        <v>0</v>
      </c>
      <c r="F9" s="4">
        <v>0</v>
      </c>
      <c r="G9" s="4">
        <v>0</v>
      </c>
      <c r="H9" s="3" t="s">
        <v>17</v>
      </c>
      <c r="I9" s="23" t="s">
        <v>18</v>
      </c>
      <c r="J9" s="23"/>
      <c r="K9" s="3" t="s">
        <v>17</v>
      </c>
      <c r="L9" s="10"/>
    </row>
    <row r="10" spans="1:12" x14ac:dyDescent="0.2">
      <c r="A10" s="19" t="s">
        <v>21</v>
      </c>
      <c r="B10" s="19" t="s">
        <v>22</v>
      </c>
      <c r="C10" s="19"/>
      <c r="D10" s="19"/>
      <c r="E10" s="19"/>
      <c r="F10" s="19"/>
      <c r="G10" s="19" t="s">
        <v>23</v>
      </c>
      <c r="H10" s="19"/>
      <c r="I10" s="19"/>
      <c r="J10" s="19"/>
      <c r="K10" s="19"/>
      <c r="L10" s="10"/>
    </row>
    <row r="11" spans="1:12" ht="179.1" customHeight="1" x14ac:dyDescent="0.2">
      <c r="A11" s="19"/>
      <c r="B11" s="22" t="s">
        <v>24</v>
      </c>
      <c r="C11" s="22"/>
      <c r="D11" s="22"/>
      <c r="E11" s="22"/>
      <c r="F11" s="22"/>
      <c r="G11" s="22" t="s">
        <v>25</v>
      </c>
      <c r="H11" s="22"/>
      <c r="I11" s="22"/>
      <c r="J11" s="22"/>
      <c r="K11" s="22"/>
      <c r="L11" s="12"/>
    </row>
    <row r="12" spans="1:12" ht="32.1" customHeight="1" x14ac:dyDescent="0.2">
      <c r="A12" s="28" t="s">
        <v>26</v>
      </c>
      <c r="B12" s="2" t="s">
        <v>27</v>
      </c>
      <c r="C12" s="2" t="s">
        <v>28</v>
      </c>
      <c r="D12" s="19" t="s">
        <v>29</v>
      </c>
      <c r="E12" s="19"/>
      <c r="F12" s="2" t="s">
        <v>30</v>
      </c>
      <c r="G12" s="2" t="s">
        <v>31</v>
      </c>
      <c r="H12" s="2" t="s">
        <v>12</v>
      </c>
      <c r="I12" s="2" t="s">
        <v>14</v>
      </c>
      <c r="J12" s="19" t="s">
        <v>32</v>
      </c>
      <c r="K12" s="19"/>
      <c r="L12" s="10"/>
    </row>
    <row r="13" spans="1:12" ht="51.95" customHeight="1" x14ac:dyDescent="0.2">
      <c r="A13" s="28"/>
      <c r="B13" s="19" t="s">
        <v>33</v>
      </c>
      <c r="C13" s="19" t="s">
        <v>34</v>
      </c>
      <c r="D13" s="19" t="s">
        <v>35</v>
      </c>
      <c r="E13" s="19"/>
      <c r="F13" s="2" t="s">
        <v>36</v>
      </c>
      <c r="G13" s="2" t="s">
        <v>37</v>
      </c>
      <c r="H13" s="2">
        <v>4</v>
      </c>
      <c r="I13" s="4">
        <v>3.6</v>
      </c>
      <c r="J13" s="24" t="s">
        <v>38</v>
      </c>
      <c r="K13" s="24"/>
      <c r="L13" s="13"/>
    </row>
    <row r="14" spans="1:12" ht="41.1" customHeight="1" x14ac:dyDescent="0.2">
      <c r="A14" s="28"/>
      <c r="B14" s="19"/>
      <c r="C14" s="19"/>
      <c r="D14" s="19" t="s">
        <v>39</v>
      </c>
      <c r="E14" s="19"/>
      <c r="F14" s="2" t="s">
        <v>40</v>
      </c>
      <c r="G14" s="2" t="s">
        <v>41</v>
      </c>
      <c r="H14" s="2">
        <v>4</v>
      </c>
      <c r="I14" s="4">
        <f>79/80*H14</f>
        <v>3.95</v>
      </c>
      <c r="J14" s="24" t="s">
        <v>42</v>
      </c>
      <c r="K14" s="24"/>
      <c r="L14" s="13"/>
    </row>
    <row r="15" spans="1:12" ht="33.950000000000003" customHeight="1" x14ac:dyDescent="0.2">
      <c r="A15" s="28"/>
      <c r="B15" s="19"/>
      <c r="C15" s="19"/>
      <c r="D15" s="19" t="s">
        <v>43</v>
      </c>
      <c r="E15" s="19"/>
      <c r="F15" s="2" t="s">
        <v>44</v>
      </c>
      <c r="G15" s="2" t="s">
        <v>45</v>
      </c>
      <c r="H15" s="2">
        <v>4</v>
      </c>
      <c r="I15" s="4">
        <v>4</v>
      </c>
      <c r="J15" s="24"/>
      <c r="K15" s="24"/>
      <c r="L15" s="13"/>
    </row>
    <row r="16" spans="1:12" ht="69.95" customHeight="1" x14ac:dyDescent="0.2">
      <c r="A16" s="28"/>
      <c r="B16" s="19"/>
      <c r="C16" s="19"/>
      <c r="D16" s="19" t="s">
        <v>46</v>
      </c>
      <c r="E16" s="19"/>
      <c r="F16" s="2" t="s">
        <v>47</v>
      </c>
      <c r="G16" s="2" t="s">
        <v>48</v>
      </c>
      <c r="H16" s="2">
        <v>4</v>
      </c>
      <c r="I16" s="4">
        <f>H16*0.7</f>
        <v>2.8</v>
      </c>
      <c r="J16" s="24" t="s">
        <v>49</v>
      </c>
      <c r="K16" s="24"/>
      <c r="L16" s="10"/>
    </row>
    <row r="17" spans="1:12" ht="35.1" customHeight="1" x14ac:dyDescent="0.2">
      <c r="A17" s="28"/>
      <c r="B17" s="19"/>
      <c r="C17" s="19"/>
      <c r="D17" s="19" t="s">
        <v>50</v>
      </c>
      <c r="E17" s="19"/>
      <c r="F17" s="16" t="s">
        <v>51</v>
      </c>
      <c r="G17" s="2" t="s">
        <v>52</v>
      </c>
      <c r="H17" s="2">
        <v>4</v>
      </c>
      <c r="I17" s="4">
        <v>4</v>
      </c>
      <c r="J17" s="24"/>
      <c r="K17" s="24"/>
      <c r="L17" s="10"/>
    </row>
    <row r="18" spans="1:12" ht="23.1" customHeight="1" x14ac:dyDescent="0.2">
      <c r="A18" s="28"/>
      <c r="B18" s="19"/>
      <c r="C18" s="19"/>
      <c r="D18" s="19" t="s">
        <v>53</v>
      </c>
      <c r="E18" s="19"/>
      <c r="F18" s="16" t="s">
        <v>54</v>
      </c>
      <c r="G18" s="2" t="s">
        <v>55</v>
      </c>
      <c r="H18" s="2">
        <v>4</v>
      </c>
      <c r="I18" s="4">
        <v>4</v>
      </c>
      <c r="J18" s="24"/>
      <c r="K18" s="24"/>
      <c r="L18" s="10"/>
    </row>
    <row r="19" spans="1:12" ht="39.950000000000003" customHeight="1" x14ac:dyDescent="0.2">
      <c r="A19" s="28"/>
      <c r="B19" s="19"/>
      <c r="C19" s="19"/>
      <c r="D19" s="19" t="s">
        <v>56</v>
      </c>
      <c r="E19" s="19"/>
      <c r="F19" s="2" t="s">
        <v>57</v>
      </c>
      <c r="G19" s="2" t="s">
        <v>58</v>
      </c>
      <c r="H19" s="2">
        <v>4</v>
      </c>
      <c r="I19" s="4">
        <v>4</v>
      </c>
      <c r="J19" s="24"/>
      <c r="K19" s="24"/>
      <c r="L19" s="10"/>
    </row>
    <row r="20" spans="1:12" ht="39.950000000000003" customHeight="1" x14ac:dyDescent="0.2">
      <c r="A20" s="28"/>
      <c r="B20" s="19"/>
      <c r="C20" s="2" t="s">
        <v>59</v>
      </c>
      <c r="D20" s="19" t="s">
        <v>43</v>
      </c>
      <c r="E20" s="19"/>
      <c r="F20" s="2" t="s">
        <v>44</v>
      </c>
      <c r="G20" s="2" t="s">
        <v>45</v>
      </c>
      <c r="H20" s="2">
        <v>10</v>
      </c>
      <c r="I20" s="4">
        <v>10</v>
      </c>
      <c r="J20" s="24"/>
      <c r="K20" s="24"/>
      <c r="L20" s="10"/>
    </row>
    <row r="21" spans="1:12" ht="132" customHeight="1" x14ac:dyDescent="0.2">
      <c r="A21" s="28" t="s">
        <v>60</v>
      </c>
      <c r="B21" s="5" t="s">
        <v>60</v>
      </c>
      <c r="C21" s="2" t="s">
        <v>61</v>
      </c>
      <c r="D21" s="19" t="s">
        <v>62</v>
      </c>
      <c r="E21" s="19"/>
      <c r="F21" s="2" t="s">
        <v>63</v>
      </c>
      <c r="G21" s="2" t="s">
        <v>64</v>
      </c>
      <c r="H21" s="2">
        <v>2</v>
      </c>
      <c r="I21" s="4">
        <v>1.2</v>
      </c>
      <c r="J21" s="24" t="s">
        <v>65</v>
      </c>
      <c r="K21" s="24"/>
      <c r="L21" s="10"/>
    </row>
    <row r="22" spans="1:12" ht="41.1" customHeight="1" x14ac:dyDescent="0.2">
      <c r="A22" s="28"/>
      <c r="B22" s="29" t="s">
        <v>66</v>
      </c>
      <c r="C22" s="29" t="s">
        <v>67</v>
      </c>
      <c r="D22" s="19" t="s">
        <v>68</v>
      </c>
      <c r="E22" s="19"/>
      <c r="F22" s="2" t="s">
        <v>69</v>
      </c>
      <c r="G22" s="6">
        <v>1</v>
      </c>
      <c r="H22" s="2">
        <v>20</v>
      </c>
      <c r="I22" s="4">
        <v>10</v>
      </c>
      <c r="J22" s="24"/>
      <c r="K22" s="24"/>
      <c r="L22" s="10"/>
    </row>
    <row r="23" spans="1:12" ht="41.1" customHeight="1" x14ac:dyDescent="0.2">
      <c r="A23" s="28"/>
      <c r="B23" s="30"/>
      <c r="C23" s="30"/>
      <c r="D23" s="25" t="s">
        <v>70</v>
      </c>
      <c r="E23" s="26"/>
      <c r="F23" s="2" t="s">
        <v>69</v>
      </c>
      <c r="G23" s="6">
        <v>1</v>
      </c>
      <c r="H23" s="2">
        <v>20</v>
      </c>
      <c r="I23" s="4">
        <v>10</v>
      </c>
      <c r="J23" s="24"/>
      <c r="K23" s="24"/>
      <c r="L23" s="10"/>
    </row>
    <row r="24" spans="1:12" ht="51" customHeight="1" x14ac:dyDescent="0.2">
      <c r="A24" s="28"/>
      <c r="B24" s="19" t="s">
        <v>71</v>
      </c>
      <c r="C24" s="29" t="s">
        <v>72</v>
      </c>
      <c r="D24" s="19" t="s">
        <v>73</v>
      </c>
      <c r="E24" s="19"/>
      <c r="F24" s="2" t="s">
        <v>74</v>
      </c>
      <c r="G24" s="2" t="s">
        <v>75</v>
      </c>
      <c r="H24" s="2">
        <v>10</v>
      </c>
      <c r="I24" s="4">
        <v>10</v>
      </c>
      <c r="J24" s="24"/>
      <c r="K24" s="24"/>
      <c r="L24" s="10"/>
    </row>
    <row r="25" spans="1:12" ht="54.95" customHeight="1" x14ac:dyDescent="0.2">
      <c r="A25" s="28"/>
      <c r="B25" s="19"/>
      <c r="C25" s="30"/>
      <c r="D25" s="19" t="s">
        <v>76</v>
      </c>
      <c r="E25" s="19"/>
      <c r="F25" s="2" t="s">
        <v>77</v>
      </c>
      <c r="G25" s="2" t="s">
        <v>78</v>
      </c>
      <c r="H25" s="2">
        <v>10</v>
      </c>
      <c r="I25" s="4">
        <v>7</v>
      </c>
      <c r="J25" s="24" t="s">
        <v>38</v>
      </c>
      <c r="K25" s="24"/>
      <c r="L25" s="10"/>
    </row>
    <row r="26" spans="1:12" ht="60" x14ac:dyDescent="0.2">
      <c r="A26" s="28"/>
      <c r="B26" s="2" t="s">
        <v>79</v>
      </c>
      <c r="C26" s="2" t="s">
        <v>80</v>
      </c>
      <c r="D26" s="19" t="s">
        <v>81</v>
      </c>
      <c r="E26" s="19"/>
      <c r="F26" s="6" t="s">
        <v>69</v>
      </c>
      <c r="G26" s="6">
        <v>0.9</v>
      </c>
      <c r="H26" s="2">
        <v>10</v>
      </c>
      <c r="I26" s="4">
        <v>10</v>
      </c>
      <c r="J26" s="24"/>
      <c r="K26" s="24"/>
      <c r="L26" s="10"/>
    </row>
    <row r="27" spans="1:12" s="1" customFormat="1" x14ac:dyDescent="0.2">
      <c r="A27" s="27" t="s">
        <v>82</v>
      </c>
      <c r="B27" s="27"/>
      <c r="C27" s="27"/>
      <c r="D27" s="27"/>
      <c r="E27" s="27"/>
      <c r="F27" s="27"/>
      <c r="G27" s="27"/>
      <c r="H27" s="7">
        <v>100</v>
      </c>
      <c r="I27" s="14">
        <f>SUM(I13:I26)+K6</f>
        <v>94.430431750222994</v>
      </c>
      <c r="J27" s="27"/>
      <c r="K27" s="27"/>
      <c r="L27" s="15"/>
    </row>
  </sheetData>
  <mergeCells count="63">
    <mergeCell ref="D26:E26"/>
    <mergeCell ref="J26:K26"/>
    <mergeCell ref="A27:G27"/>
    <mergeCell ref="J27:K27"/>
    <mergeCell ref="A10:A11"/>
    <mergeCell ref="A12:A20"/>
    <mergeCell ref="A21:A26"/>
    <mergeCell ref="B13:B20"/>
    <mergeCell ref="B22:B23"/>
    <mergeCell ref="B24:B25"/>
    <mergeCell ref="C13:C19"/>
    <mergeCell ref="C22:C23"/>
    <mergeCell ref="C24:C25"/>
    <mergeCell ref="D23:E23"/>
    <mergeCell ref="J23:K23"/>
    <mergeCell ref="D24:E24"/>
    <mergeCell ref="J24:K24"/>
    <mergeCell ref="D25:E25"/>
    <mergeCell ref="J25:K25"/>
    <mergeCell ref="D20:E20"/>
    <mergeCell ref="J20:K20"/>
    <mergeCell ref="D21:E21"/>
    <mergeCell ref="J21:K21"/>
    <mergeCell ref="D22:E22"/>
    <mergeCell ref="J22:K22"/>
    <mergeCell ref="D17:E17"/>
    <mergeCell ref="J17:K17"/>
    <mergeCell ref="D18:E18"/>
    <mergeCell ref="J18:K18"/>
    <mergeCell ref="D19:E19"/>
    <mergeCell ref="J19:K19"/>
    <mergeCell ref="D14:E14"/>
    <mergeCell ref="J14:K14"/>
    <mergeCell ref="D15:E15"/>
    <mergeCell ref="J15:K15"/>
    <mergeCell ref="D16:E16"/>
    <mergeCell ref="J16:K16"/>
    <mergeCell ref="B11:F11"/>
    <mergeCell ref="G11:K11"/>
    <mergeCell ref="D12:E12"/>
    <mergeCell ref="J12:K12"/>
    <mergeCell ref="D13:E13"/>
    <mergeCell ref="J13:K13"/>
    <mergeCell ref="C8:D8"/>
    <mergeCell ref="I8:J8"/>
    <mergeCell ref="C9:D9"/>
    <mergeCell ref="I9:J9"/>
    <mergeCell ref="B10:F10"/>
    <mergeCell ref="G10:K10"/>
    <mergeCell ref="A5:B9"/>
    <mergeCell ref="C5:D5"/>
    <mergeCell ref="I5:J5"/>
    <mergeCell ref="C6:D6"/>
    <mergeCell ref="I6:J6"/>
    <mergeCell ref="C7:D7"/>
    <mergeCell ref="I7:J7"/>
    <mergeCell ref="A1:K1"/>
    <mergeCell ref="A2:K2"/>
    <mergeCell ref="A3:B3"/>
    <mergeCell ref="C3:K3"/>
    <mergeCell ref="A4:B4"/>
    <mergeCell ref="C4:F4"/>
    <mergeCell ref="H4:K4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94.43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somebody</cp:lastModifiedBy>
  <dcterms:created xsi:type="dcterms:W3CDTF">2021-04-12T11:24:00Z</dcterms:created>
  <dcterms:modified xsi:type="dcterms:W3CDTF">2025-08-25T09:04:40Z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3007A3A6679F455E8E5BC0122604DA01_13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